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Taux Horaire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3">
    <numFmt numFmtId="164" formatCode="$#,##0.00"/>
    <numFmt numFmtId="165" formatCode="$#,##0&quot;/h&quot;"/>
    <numFmt numFmtId="166" formatCode="#,##0&quot; FCFA&quot;"/>
  </numFmts>
  <fonts count="7">
    <font>
      <name val="Calibri"/>
      <family val="2"/>
      <color theme="1"/>
      <sz val="11"/>
      <scheme val="minor"/>
    </font>
    <font>
      <b val="1"/>
      <color rgb="008B1538"/>
      <sz val="16"/>
    </font>
    <font>
      <i val="1"/>
      <sz val="10"/>
    </font>
    <font>
      <b val="1"/>
      <sz val="11"/>
    </font>
    <font>
      <b val="1"/>
      <color rgb="008B1538"/>
      <sz val="12"/>
    </font>
    <font>
      <b val="1"/>
      <color rgb="00FFFFFF"/>
      <sz val="14"/>
    </font>
    <font>
      <b val="1"/>
      <color rgb="00FFFFFF"/>
      <sz val="12"/>
    </font>
  </fonts>
  <fills count="5">
    <fill>
      <patternFill/>
    </fill>
    <fill>
      <patternFill patternType="gray125"/>
    </fill>
    <fill>
      <patternFill patternType="solid">
        <fgColor rgb="00FFEB3B"/>
        <bgColor rgb="00FFEB3B"/>
      </patternFill>
    </fill>
    <fill>
      <patternFill patternType="solid">
        <fgColor rgb="00FAF9F6"/>
        <bgColor rgb="00FAF9F6"/>
      </patternFill>
    </fill>
    <fill>
      <patternFill patternType="solid">
        <fgColor rgb="008B1538"/>
        <bgColor rgb="008B1538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6">
    <xf numFmtId="0" fontId="0" fillId="0" borderId="0" pivotButton="0" quotePrefix="0" xfId="0"/>
    <xf numFmtId="0" fontId="1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/>
    </xf>
    <xf numFmtId="0" fontId="3" fillId="0" borderId="0" pivotButton="0" quotePrefix="0" xfId="0"/>
    <xf numFmtId="3" fontId="0" fillId="2" borderId="1" pivotButton="0" quotePrefix="0" xfId="0"/>
    <xf numFmtId="0" fontId="0" fillId="2" borderId="1" pivotButton="0" quotePrefix="0" xfId="0"/>
    <xf numFmtId="0" fontId="4" fillId="0" borderId="0" pivotButton="0" quotePrefix="0" xfId="0"/>
    <xf numFmtId="0" fontId="0" fillId="3" borderId="1" pivotButton="0" quotePrefix="0" xfId="0"/>
    <xf numFmtId="3" fontId="0" fillId="3" borderId="1" pivotButton="0" quotePrefix="0" xfId="0"/>
    <xf numFmtId="164" fontId="0" fillId="3" borderId="1" pivotButton="0" quotePrefix="0" xfId="0"/>
    <xf numFmtId="0" fontId="5" fillId="4" borderId="1" pivotButton="0" quotePrefix="0" xfId="0"/>
    <xf numFmtId="165" fontId="5" fillId="4" borderId="1" pivotButton="0" quotePrefix="0" xfId="0"/>
    <xf numFmtId="0" fontId="0" fillId="0" borderId="1" pivotButton="0" quotePrefix="0" xfId="0"/>
    <xf numFmtId="0" fontId="6" fillId="4" borderId="1" applyAlignment="1" pivotButton="0" quotePrefix="0" xfId="0">
      <alignment horizontal="center"/>
    </xf>
    <xf numFmtId="0" fontId="0" fillId="3" borderId="1" applyAlignment="1" pivotButton="0" quotePrefix="0" xfId="0">
      <alignment horizontal="center"/>
    </xf>
    <xf numFmtId="166" fontId="0" fillId="3" borderId="1" applyAlignment="1" pivotButton="0" quotePrefix="0" xfId="0">
      <alignment horizontal="center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2"/>
  <sheetViews>
    <sheetView workbookViewId="0">
      <selection activeCell="A1" sqref="A1"/>
    </sheetView>
  </sheetViews>
  <sheetFormatPr baseColWidth="8" defaultRowHeight="15"/>
  <cols>
    <col width="35" customWidth="1" min="1" max="1"/>
    <col width="25" customWidth="1" min="2" max="2"/>
    <col width="35" customWidth="1" min="3" max="3"/>
  </cols>
  <sheetData>
    <row r="1" ht="30" customHeight="1">
      <c r="A1" s="1" t="inlineStr">
        <is>
          <t>CALCULATEUR TAUX HORAIRE</t>
        </is>
      </c>
    </row>
    <row r="3">
      <c r="A3" s="2" t="inlineStr">
        <is>
          <t>Remplissez les cellules JAUNES pour calculer votre taux horaire</t>
        </is>
      </c>
    </row>
    <row r="5">
      <c r="A5" s="3" t="inlineStr">
        <is>
          <t>1. OBJECTIF FINANCIER</t>
        </is>
      </c>
    </row>
    <row r="6">
      <c r="A6" t="inlineStr">
        <is>
          <t>Revenu mensuel souhaité (FCFA)</t>
        </is>
      </c>
      <c r="B6" s="4" t="n">
        <v>500000</v>
      </c>
    </row>
    <row r="8">
      <c r="A8" s="3" t="inlineStr">
        <is>
          <t>2. HEURES DE TRAVAIL</t>
        </is>
      </c>
    </row>
    <row r="9">
      <c r="A9" t="inlineStr">
        <is>
          <t>Heures facturables par semaine</t>
        </is>
      </c>
      <c r="B9" s="5" t="n">
        <v>20</v>
      </c>
      <c r="C9" t="inlineStr">
        <is>
          <t>Heures réellement facturées aux clients</t>
        </is>
      </c>
    </row>
    <row r="10">
      <c r="A10" t="inlineStr">
        <is>
          <t>Heures totales travail/semaine</t>
        </is>
      </c>
      <c r="B10" s="5" t="n">
        <v>40</v>
      </c>
      <c r="C10" t="inlineStr">
        <is>
          <t>Inclut prospection, admin, etc.</t>
        </is>
      </c>
    </row>
    <row r="12">
      <c r="A12" s="3" t="inlineStr">
        <is>
          <t>3. TAUX DE CHANGE</t>
        </is>
      </c>
    </row>
    <row r="13">
      <c r="A13" t="inlineStr">
        <is>
          <t>1 USD = ... FCFA</t>
        </is>
      </c>
      <c r="B13" s="5" t="n">
        <v>600</v>
      </c>
      <c r="C13" t="inlineStr">
        <is>
          <t>Taux du jour</t>
        </is>
      </c>
    </row>
    <row r="16">
      <c r="A16" s="6" t="inlineStr">
        <is>
          <t>CALCULS AUTOMATIQUES</t>
        </is>
      </c>
    </row>
    <row r="18">
      <c r="A18" t="inlineStr">
        <is>
          <t>Heures facturables par mois</t>
        </is>
      </c>
      <c r="B18" s="7">
        <f>B9*4</f>
        <v/>
      </c>
      <c r="C18" t="inlineStr">
        <is>
          <t>(Heures/semaine × 4 semaines)</t>
        </is>
      </c>
    </row>
    <row r="19">
      <c r="A19" t="inlineStr">
        <is>
          <t>Taux horaire requis (FCFA)</t>
        </is>
      </c>
      <c r="B19" s="8">
        <f>B6/B18</f>
        <v/>
      </c>
      <c r="C19" t="inlineStr">
        <is>
          <t>(Revenu mensuel ÷ Heures facturables)</t>
        </is>
      </c>
    </row>
    <row r="20">
      <c r="A20" t="inlineStr">
        <is>
          <t>Taux horaire requis (USD)</t>
        </is>
      </c>
      <c r="B20" s="9">
        <f>B19/B13</f>
        <v/>
      </c>
      <c r="C20" t="inlineStr">
        <is>
          <t>(Taux FCFA ÷ Taux change)</t>
        </is>
      </c>
    </row>
    <row r="22">
      <c r="A22" s="10" t="inlineStr">
        <is>
          <t>TAUX RECOMMANDÉ UPWORK</t>
        </is>
      </c>
      <c r="B22" s="11">
        <f>ROUNDUP(B21,0)</f>
        <v/>
      </c>
      <c r="C22" s="12" t="n"/>
    </row>
    <row r="25">
      <c r="A25" s="6" t="inlineStr">
        <is>
          <t>SCÉNARIOS DE REVENUS</t>
        </is>
      </c>
    </row>
    <row r="26">
      <c r="A26" s="13" t="inlineStr">
        <is>
          <t>TAUX HORAIRE</t>
        </is>
      </c>
      <c r="B26" s="13" t="inlineStr">
        <is>
          <t>REVENU MENSUEL (20h/sem)</t>
        </is>
      </c>
      <c r="C26" s="13" t="inlineStr">
        <is>
          <t>REVENU MENSUEL (30h/sem)</t>
        </is>
      </c>
    </row>
    <row r="27">
      <c r="A27" s="14" t="inlineStr">
        <is>
          <t>$15/h</t>
        </is>
      </c>
      <c r="B27" s="15">
        <f>15*20*4*$B$13</f>
        <v/>
      </c>
      <c r="C27" s="15">
        <f>15*30*4*$B$13</f>
        <v/>
      </c>
    </row>
    <row r="28">
      <c r="A28" s="14" t="inlineStr">
        <is>
          <t>$20/h</t>
        </is>
      </c>
      <c r="B28" s="15">
        <f>20*20*4*$B$13</f>
        <v/>
      </c>
      <c r="C28" s="15">
        <f>20*30*4*$B$13</f>
        <v/>
      </c>
    </row>
    <row r="29">
      <c r="A29" s="14" t="inlineStr">
        <is>
          <t>$25/h</t>
        </is>
      </c>
      <c r="B29" s="15">
        <f>25*20*4*$B$13</f>
        <v/>
      </c>
      <c r="C29" s="15">
        <f>25*30*4*$B$13</f>
        <v/>
      </c>
    </row>
    <row r="30">
      <c r="A30" s="14" t="inlineStr">
        <is>
          <t>$30/h</t>
        </is>
      </c>
      <c r="B30" s="15">
        <f>30*20*4*$B$13</f>
        <v/>
      </c>
      <c r="C30" s="15">
        <f>30*30*4*$B$13</f>
        <v/>
      </c>
    </row>
    <row r="31">
      <c r="A31" s="14" t="inlineStr">
        <is>
          <t>$35/h</t>
        </is>
      </c>
      <c r="B31" s="15">
        <f>35*20*4*$B$13</f>
        <v/>
      </c>
      <c r="C31" s="15">
        <f>35*30*4*$B$13</f>
        <v/>
      </c>
    </row>
    <row r="32">
      <c r="A32" s="14" t="inlineStr">
        <is>
          <t>$40/h</t>
        </is>
      </c>
      <c r="B32" s="15">
        <f>40*20*4*$B$13</f>
        <v/>
      </c>
      <c r="C32" s="15">
        <f>40*30*4*$B$13</f>
        <v/>
      </c>
    </row>
  </sheetData>
  <mergeCells count="4">
    <mergeCell ref="A1:C1"/>
    <mergeCell ref="A25:C25"/>
    <mergeCell ref="A3:C3"/>
    <mergeCell ref="A16:C16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2026-01-10T23:30:21Z</dcterms:created>
  <dcterms:modified xmlns:dcterms="http://purl.org/dc/terms/" xmlns:xsi="http://www.w3.org/2001/XMLSchema-instance" xsi:type="dcterms:W3CDTF">2026-01-10T23:30:21Z</dcterms:modified>
</cp:coreProperties>
</file>